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gavriloff\Downloads\BTD Q3 2021\"/>
    </mc:Choice>
  </mc:AlternateContent>
  <xr:revisionPtr revIDLastSave="0" documentId="13_ncr:1_{117CE923-A66E-4018-AB64-61F0EFFDE57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agramme de Gantt" sheetId="1" r:id="rId1"/>
    <sheet name="Mode demploi" sheetId="2" r:id="rId2"/>
    <sheet name="Jours férié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6kqiwAEaKCAUnoA+ed8pkPtsJiw=="/>
    </ext>
  </extLst>
</workbook>
</file>

<file path=xl/calcChain.xml><?xml version="1.0" encoding="utf-8"?>
<calcChain xmlns="http://schemas.openxmlformats.org/spreadsheetml/2006/main">
  <c r="L27" i="1" l="1"/>
  <c r="K27" i="1"/>
  <c r="J27" i="1"/>
  <c r="H27" i="1"/>
  <c r="G27" i="1"/>
  <c r="F27" i="1"/>
  <c r="L26" i="1"/>
  <c r="K26" i="1"/>
  <c r="J26" i="1"/>
  <c r="H26" i="1"/>
  <c r="G26" i="1"/>
  <c r="F26" i="1"/>
  <c r="L25" i="1"/>
  <c r="K25" i="1"/>
  <c r="J25" i="1"/>
  <c r="H25" i="1"/>
  <c r="G25" i="1"/>
  <c r="F25" i="1"/>
  <c r="L24" i="1"/>
  <c r="K24" i="1"/>
  <c r="J24" i="1"/>
  <c r="H24" i="1"/>
  <c r="G24" i="1"/>
  <c r="F24" i="1"/>
  <c r="L23" i="1"/>
  <c r="K23" i="1"/>
  <c r="J23" i="1"/>
  <c r="H23" i="1"/>
  <c r="G23" i="1"/>
  <c r="F23" i="1"/>
  <c r="L22" i="1"/>
  <c r="K22" i="1"/>
  <c r="J22" i="1"/>
  <c r="H22" i="1"/>
  <c r="G22" i="1"/>
  <c r="F22" i="1"/>
  <c r="L21" i="1"/>
  <c r="K21" i="1"/>
  <c r="J21" i="1"/>
  <c r="H21" i="1"/>
  <c r="G21" i="1"/>
  <c r="F21" i="1"/>
  <c r="L20" i="1"/>
  <c r="K20" i="1"/>
  <c r="J20" i="1"/>
  <c r="H20" i="1"/>
  <c r="G20" i="1"/>
  <c r="F20" i="1"/>
  <c r="L19" i="1"/>
  <c r="K19" i="1"/>
  <c r="J19" i="1"/>
  <c r="H19" i="1"/>
  <c r="G19" i="1"/>
  <c r="F19" i="1"/>
  <c r="L18" i="1"/>
  <c r="K18" i="1"/>
  <c r="J18" i="1"/>
  <c r="H18" i="1"/>
  <c r="G18" i="1"/>
  <c r="F18" i="1"/>
  <c r="L17" i="1"/>
  <c r="K17" i="1"/>
  <c r="J17" i="1"/>
  <c r="H17" i="1"/>
  <c r="G17" i="1"/>
  <c r="F17" i="1"/>
  <c r="L16" i="1"/>
  <c r="K16" i="1"/>
  <c r="J16" i="1"/>
  <c r="H16" i="1"/>
  <c r="G16" i="1"/>
  <c r="F16" i="1"/>
  <c r="L15" i="1"/>
  <c r="K15" i="1"/>
  <c r="J15" i="1"/>
  <c r="H15" i="1"/>
  <c r="G15" i="1"/>
  <c r="F15" i="1"/>
  <c r="L14" i="1"/>
  <c r="K14" i="1"/>
  <c r="J14" i="1"/>
  <c r="H14" i="1"/>
  <c r="G14" i="1"/>
  <c r="F14" i="1"/>
  <c r="L13" i="1"/>
  <c r="K13" i="1"/>
  <c r="J13" i="1"/>
  <c r="H13" i="1"/>
  <c r="G13" i="1"/>
  <c r="F13" i="1"/>
  <c r="J12" i="1"/>
  <c r="F12" i="1"/>
  <c r="J11" i="1"/>
  <c r="F11" i="1"/>
  <c r="J10" i="1"/>
  <c r="F10" i="1"/>
  <c r="J9" i="1"/>
  <c r="F9" i="1"/>
  <c r="J8" i="1"/>
  <c r="F8" i="1"/>
  <c r="P5" i="1"/>
  <c r="E5" i="1"/>
  <c r="G9" i="1" s="1"/>
  <c r="H9" i="1" l="1"/>
  <c r="G12" i="1"/>
  <c r="H12" i="1" s="1"/>
  <c r="K12" i="1"/>
  <c r="L12" i="1" s="1"/>
  <c r="K10" i="1"/>
  <c r="L10" i="1" s="1"/>
  <c r="G8" i="1"/>
  <c r="H8" i="1" s="1"/>
  <c r="K9" i="1"/>
  <c r="L9" i="1" s="1"/>
  <c r="G11" i="1"/>
  <c r="H11" i="1" s="1"/>
  <c r="K8" i="1"/>
  <c r="L8" i="1" s="1"/>
  <c r="G10" i="1"/>
  <c r="H10" i="1" s="1"/>
  <c r="K11" i="1"/>
  <c r="L11" i="1" s="1"/>
</calcChain>
</file>

<file path=xl/sharedStrings.xml><?xml version="1.0" encoding="utf-8"?>
<sst xmlns="http://schemas.openxmlformats.org/spreadsheetml/2006/main" count="59" uniqueCount="56">
  <si>
    <t>Nom du projet</t>
  </si>
  <si>
    <t>Date de début :</t>
  </si>
  <si>
    <t>Date du jour :</t>
  </si>
  <si>
    <t>Date de début</t>
  </si>
  <si>
    <t>Définissez ce nombre comme limite minimale de l'axe horizontal (pour plus de détails, veuillez vous reporter à l'onglet « Mode d'emploi »).</t>
  </si>
  <si>
    <t>#</t>
  </si>
  <si>
    <t>Nom de la tâche</t>
  </si>
  <si>
    <t>Date de fin</t>
  </si>
  <si>
    <t>Durée</t>
  </si>
  <si>
    <t>Jours terminés</t>
  </si>
  <si>
    <t>Jours restants</t>
  </si>
  <si>
    <t>Avancement</t>
  </si>
  <si>
    <t>Durée
(pour le diagramme)</t>
  </si>
  <si>
    <t>Jours terminés 
(pour le diagramme)</t>
  </si>
  <si>
    <t>Jours restants (pour le diagramme)</t>
  </si>
  <si>
    <t>Tâche 1</t>
  </si>
  <si>
    <t>50 %</t>
  </si>
  <si>
    <t>Tâche 2</t>
  </si>
  <si>
    <t>25 %</t>
  </si>
  <si>
    <t>Tâche 3</t>
  </si>
  <si>
    <t>0 %</t>
  </si>
  <si>
    <t>Tâche 4</t>
  </si>
  <si>
    <t>Tâche 5</t>
  </si>
  <si>
    <t>Tâche 6</t>
  </si>
  <si>
    <t>Tâche 7</t>
  </si>
  <si>
    <t>Tâche 8</t>
  </si>
  <si>
    <t>Tâche 9</t>
  </si>
  <si>
    <t>Tâche 10</t>
  </si>
  <si>
    <t>Tâche 11</t>
  </si>
  <si>
    <t>Tâche 12</t>
  </si>
  <si>
    <t>Tâche 13</t>
  </si>
  <si>
    <t>Tâche 14</t>
  </si>
  <si>
    <t>Tâche 15</t>
  </si>
  <si>
    <t>Tâche 16</t>
  </si>
  <si>
    <t>Tâche 17</t>
  </si>
  <si>
    <t>Tâche 18</t>
  </si>
  <si>
    <t>Tâche 19</t>
  </si>
  <si>
    <t>Tâche 20</t>
  </si>
  <si>
    <t>Mode d'emploi :</t>
  </si>
  <si>
    <t>1. Saisissez le Nom du projet dans la cellule D2 et sa date de début en E4.</t>
  </si>
  <si>
    <t>2. Inscrivez les intitulés des tâches dans la colonne C.</t>
  </si>
  <si>
    <t>3. Entrez la date de début et de fin de chaque tâche respectivement dans les</t>
  </si>
  <si>
    <t>colonnes D et E.  La durée, les jours terminés et les jours restants seront</t>
  </si>
  <si>
    <t>calculés automatiquement en jours ouvrés (week-ends et jours fériés exclus).</t>
  </si>
  <si>
    <t>4. Saisissez l'avancement du projet (sous forme d'un pourcentage) dans la</t>
  </si>
  <si>
    <t xml:space="preserve">    colonne I.</t>
  </si>
  <si>
    <t>5. Définissez en P5 la limite minimale de l'axe horizontal :</t>
  </si>
  <si>
    <t xml:space="preserve"> - cliquez sur une date dans l'axe horizontal du graphique pour la sélectionner,</t>
  </si>
  <si>
    <t xml:space="preserve"> - faites un clic droit sur l'axe horizontal sélectionné,</t>
  </si>
  <si>
    <t xml:space="preserve"> - cliquez sur « Mise en forme de l'axe »,</t>
  </si>
  <si>
    <t xml:space="preserve"> - entrez ce nombre comme « limite minimum »,</t>
  </si>
  <si>
    <t xml:space="preserve"> - appuyez sur la touche [Entrée].</t>
  </si>
  <si>
    <t>6. Si vous avez besoin d'ajouter de nouvelles tâches (au-delà des 20 existantes),</t>
  </si>
  <si>
    <t>insérez une nouvelle ligne entre les tâches (après la Tâche 19 par exemple,</t>
  </si>
  <si>
    <t xml:space="preserve">    mais PAS après la Tâche 20).</t>
  </si>
  <si>
    <t>Jours fériés en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</si>
</sst>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>
    <font>
      <sz val="10"/>
      <color theme="1"/>
      <name val="Arialmt"/>
    </font>
    <font>
      <sz val="11"/>
      <color rgb="FF2D3E50"/>
      <name val="Avenir"/>
    </font>
    <font>
      <b/>
      <sz val="21"/>
      <color rgb="FF2D3E50"/>
      <name val="Avenir"/>
    </font>
    <font>
      <b/>
      <sz val="10"/>
      <color rgb="FF2D3E50"/>
      <name val="Avenir"/>
    </font>
    <font>
      <sz val="11"/>
      <color theme="0"/>
      <name val="Avenir"/>
    </font>
    <font>
      <sz val="10"/>
      <name val="Arialmt"/>
    </font>
    <font>
      <sz val="10"/>
      <color rgb="FF2D3E50"/>
      <name val="Avenir"/>
    </font>
    <font>
      <b/>
      <sz val="11"/>
      <color theme="0"/>
      <name val="Avenir"/>
    </font>
    <font>
      <b/>
      <sz val="11"/>
      <color rgb="FFFFFFFF"/>
      <name val="Avenir"/>
    </font>
    <font>
      <u/>
      <sz val="14"/>
      <color rgb="FF2D3E50"/>
      <name val="Avenir"/>
    </font>
  </fonts>
  <fills count="4">
    <fill>
      <patternFill patternType="none"/>
    </fill>
    <fill>
      <patternFill patternType="gray125"/>
    </fill>
    <fill>
      <patternFill patternType="solid">
        <fgColor rgb="FFF5F8FA"/>
        <bgColor rgb="FFF5F8FA"/>
      </patternFill>
    </fill>
    <fill>
      <patternFill patternType="solid">
        <fgColor rgb="FF425B76"/>
        <bgColor rgb="FF425B76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DFE3EB"/>
      </left>
      <right/>
      <top/>
      <bottom/>
      <diagonal/>
    </border>
    <border>
      <left/>
      <right/>
      <top/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/>
      <bottom style="thin">
        <color rgb="FFDFE3EB"/>
      </bottom>
      <diagonal/>
    </border>
    <border>
      <left style="thin">
        <color rgb="FFDFE3EB"/>
      </left>
      <right/>
      <top/>
      <bottom/>
      <diagonal/>
    </border>
    <border>
      <left/>
      <right/>
      <top style="thin">
        <color rgb="FFDFE3EB"/>
      </top>
      <bottom/>
      <diagonal/>
    </border>
    <border>
      <left style="thin">
        <color rgb="FFDFE3EB"/>
      </left>
      <right/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2" borderId="1" xfId="0" applyFont="1" applyFill="1" applyBorder="1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7" fillId="3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1">
    <dxf>
      <font>
        <color rgb="FFDFE3EB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autoTitleDeleted val="1"/>
    <c:plotArea>
      <c:layout>
        <c:manualLayout>
          <c:xMode val="edge"/>
          <c:yMode val="edge"/>
          <c:x val="0.14265767266211332"/>
          <c:y val="8.9771546018226053E-2"/>
          <c:w val="0.81100211897379892"/>
          <c:h val="0.89046944705536113"/>
        </c:manualLayout>
      </c:layout>
      <c:barChart>
        <c:barDir val="bar"/>
        <c:grouping val="stacked"/>
        <c:varyColors val="1"/>
        <c:ser>
          <c:idx val="0"/>
          <c:order val="0"/>
          <c:tx>
            <c:v>Date de début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'Diagramme de Gantt'!$C$8:$C$27</c:f>
              <c:strCache>
                <c:ptCount val="20"/>
                <c:pt idx="0">
                  <c:v>Tâche 1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 18</c:v>
                </c:pt>
                <c:pt idx="18">
                  <c:v>Tâche 19</c:v>
                </c:pt>
                <c:pt idx="19">
                  <c:v>Tâche 20</c:v>
                </c:pt>
              </c:strCache>
            </c:strRef>
          </c:cat>
          <c:val>
            <c:numRef>
              <c:f>'Diagramme de Gantt'!$D$8:$D$27</c:f>
              <c:numCache>
                <c:formatCode>d/m/yyyy</c:formatCode>
                <c:ptCount val="20"/>
                <c:pt idx="0">
                  <c:v>43342</c:v>
                </c:pt>
                <c:pt idx="1">
                  <c:v>43343</c:v>
                </c:pt>
                <c:pt idx="2">
                  <c:v>43353</c:v>
                </c:pt>
                <c:pt idx="3">
                  <c:v>43362</c:v>
                </c:pt>
                <c:pt idx="4">
                  <c:v>43364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968-45FE-8ADB-DD1B2C74004E}"/>
            </c:ext>
          </c:extLst>
        </c:ser>
        <c:ser>
          <c:idx val="1"/>
          <c:order val="1"/>
          <c:tx>
            <c:v>Days Complete (for chart)</c:v>
          </c:tx>
          <c:spPr>
            <a:solidFill>
              <a:srgbClr val="33475B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'Diagramme de Gantt'!$C$8:$C$27</c:f>
              <c:strCache>
                <c:ptCount val="20"/>
                <c:pt idx="0">
                  <c:v>Tâche 1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 18</c:v>
                </c:pt>
                <c:pt idx="18">
                  <c:v>Tâche 19</c:v>
                </c:pt>
                <c:pt idx="19">
                  <c:v>Tâche 20</c:v>
                </c:pt>
              </c:strCache>
            </c:strRef>
          </c:cat>
          <c:val>
            <c:numRef>
              <c:f>'Diagramme de Gantt'!$K$8:$K$27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968-45FE-8ADB-DD1B2C74004E}"/>
            </c:ext>
          </c:extLst>
        </c:ser>
        <c:ser>
          <c:idx val="2"/>
          <c:order val="2"/>
          <c:tx>
            <c:v>Days Remaining (for chart)</c:v>
          </c:tx>
          <c:spPr>
            <a:solidFill>
              <a:srgbClr val="7C98B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'Diagramme de Gantt'!$C$8:$C$27</c:f>
              <c:strCache>
                <c:ptCount val="20"/>
                <c:pt idx="0">
                  <c:v>Tâche 1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 18</c:v>
                </c:pt>
                <c:pt idx="18">
                  <c:v>Tâche 19</c:v>
                </c:pt>
                <c:pt idx="19">
                  <c:v>Tâche 20</c:v>
                </c:pt>
              </c:strCache>
            </c:strRef>
          </c:cat>
          <c:val>
            <c:numRef>
              <c:f>'Diagramme de Gantt'!$L$8:$L$27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968-45FE-8ADB-DD1B2C740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3046373"/>
        <c:axId val="2136123874"/>
      </c:barChart>
      <c:catAx>
        <c:axId val="153304637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2D3E50"/>
                </a:solidFill>
                <a:latin typeface="Avenir Next"/>
              </a:defRPr>
            </a:pPr>
            <a:endParaRPr lang="fr-FR"/>
          </a:p>
        </c:txPr>
        <c:crossAx val="2136123874"/>
        <c:crosses val="autoZero"/>
        <c:auto val="1"/>
        <c:lblAlgn val="ctr"/>
        <c:lblOffset val="100"/>
        <c:noMultiLvlLbl val="1"/>
      </c:catAx>
      <c:valAx>
        <c:axId val="2136123874"/>
        <c:scaling>
          <c:orientation val="minMax"/>
          <c:min val="43339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m/d/yyyy" sourceLinked="0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sz="900" b="0" i="0">
                <a:solidFill>
                  <a:srgbClr val="2D3E50"/>
                </a:solidFill>
                <a:latin typeface="Avenir Next"/>
              </a:defRPr>
            </a:pPr>
            <a:endParaRPr lang="fr-FR"/>
          </a:p>
        </c:txPr>
        <c:crossAx val="1533046373"/>
        <c:crosses val="max"/>
        <c:crossBetween val="between"/>
        <c:majorUnit val="7"/>
      </c:valAx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5</xdr:row>
      <xdr:rowOff>238125</xdr:rowOff>
    </xdr:from>
    <xdr:ext cx="8610600" cy="4772025"/>
    <xdr:graphicFrame macro="">
      <xdr:nvGraphicFramePr>
        <xdr:cNvPr id="727774052" name="Chart 1">
          <a:extLst>
            <a:ext uri="{FF2B5EF4-FFF2-40B4-BE49-F238E27FC236}">
              <a16:creationId xmlns:a16="http://schemas.microsoft.com/office/drawing/2014/main" id="{00000000-0008-0000-0000-000064F360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158750</xdr:colOff>
      <xdr:row>0</xdr:row>
      <xdr:rowOff>0</xdr:rowOff>
    </xdr:from>
    <xdr:ext cx="2695575" cy="138747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5925" y="0"/>
          <a:ext cx="2695575" cy="138747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P5" sqref="P5"/>
    </sheetView>
  </sheetViews>
  <sheetFormatPr baseColWidth="10" defaultColWidth="14.453125" defaultRowHeight="15" customHeight="1" outlineLevelCol="1"/>
  <cols>
    <col min="1" max="1" width="3.7265625" customWidth="1"/>
    <col min="2" max="2" width="6.7265625" customWidth="1"/>
    <col min="3" max="3" width="36.7265625" customWidth="1"/>
    <col min="4" max="9" width="14.26953125" customWidth="1"/>
    <col min="10" max="12" width="16.26953125" customWidth="1" outlineLevel="1"/>
    <col min="13" max="13" width="7" customWidth="1"/>
    <col min="14" max="26" width="10.7265625" customWidth="1"/>
  </cols>
  <sheetData>
    <row r="1" spans="1:26" ht="19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24" t="s">
        <v>0</v>
      </c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24"/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"/>
      <c r="C4" s="1"/>
      <c r="D4" s="3" t="s">
        <v>1</v>
      </c>
      <c r="E4" s="4">
        <v>43342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1"/>
      <c r="C5" s="1"/>
      <c r="D5" s="3" t="s">
        <v>2</v>
      </c>
      <c r="E5" s="4">
        <f ca="1">TODAY()</f>
        <v>44691</v>
      </c>
      <c r="F5" s="1"/>
      <c r="G5" s="1"/>
      <c r="H5" s="1"/>
      <c r="I5" s="1"/>
      <c r="J5" s="1"/>
      <c r="K5" s="1"/>
      <c r="L5" s="1"/>
      <c r="M5" s="1"/>
      <c r="N5" s="22" t="s">
        <v>3</v>
      </c>
      <c r="O5" s="23"/>
      <c r="P5" s="25">
        <f>$E$4-WEEKDAY($E$4,2)+1</f>
        <v>43339</v>
      </c>
      <c r="Q5" s="5" t="s">
        <v>4</v>
      </c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6" t="s">
        <v>5</v>
      </c>
      <c r="C7" s="7" t="s">
        <v>6</v>
      </c>
      <c r="D7" s="8" t="s">
        <v>3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9" t="s">
        <v>13</v>
      </c>
      <c r="L7" s="9" t="s">
        <v>14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10">
        <v>1</v>
      </c>
      <c r="C8" s="11" t="s">
        <v>15</v>
      </c>
      <c r="D8" s="12">
        <v>43342</v>
      </c>
      <c r="E8" s="12">
        <v>43348</v>
      </c>
      <c r="F8" s="13">
        <f>IF(OR(D8="",E8=""),"",NETWORKDAYS.INTL(D8,E8,1,'Jours fériés'!$B$5:$B$34))</f>
        <v>5</v>
      </c>
      <c r="G8" s="13">
        <f ca="1">IF(OR(D8="",E8=""),"",IF(D8&gt;=$E$5,0,IF($E$5&gt;E8,NETWORKDAYS.INTL(D8,E8,1,'Jours fériés'!$B$5:$B$34),NETWORKDAYS.INTL(D8,$E$5,1,'Jours fériés'!$B$5:$B$34)-1)))</f>
        <v>5</v>
      </c>
      <c r="H8" s="13">
        <f t="shared" ref="H8:H27" ca="1" si="0">IF(OR(D8="",E8=""),"",F8-G8)</f>
        <v>0</v>
      </c>
      <c r="I8" s="14" t="s">
        <v>16</v>
      </c>
      <c r="J8" s="13">
        <f t="shared" ref="J8:J27" si="1">IF(OR(D8="",E8=""),"",E8-D8)</f>
        <v>6</v>
      </c>
      <c r="K8" s="13">
        <f t="shared" ref="K8:K27" ca="1" si="2">IF(OR(D8="",E8=""),"",IF(D8&gt;=$E$5,0,IF($E$5&gt;E8,E8-D8,E8-D8-1)))</f>
        <v>6</v>
      </c>
      <c r="L8" s="13">
        <f t="shared" ref="L8:L27" ca="1" si="3">IF(OR(D8="",E8=""),"",J8-K8)</f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0">
        <v>2</v>
      </c>
      <c r="C9" s="11" t="s">
        <v>17</v>
      </c>
      <c r="D9" s="12">
        <v>43343</v>
      </c>
      <c r="E9" s="12">
        <v>43349</v>
      </c>
      <c r="F9" s="13">
        <f>IF(OR(D9="",E9=""),"",NETWORKDAYS.INTL(D9,E9,1,'Jours fériés'!$B$5:$B$34))</f>
        <v>5</v>
      </c>
      <c r="G9" s="13">
        <f ca="1">IF(OR(D9="",E9=""),"",IF(D9&gt;=$E$5,0,IF($E$5&gt;E9,NETWORKDAYS.INTL(D9,E9,1,'Jours fériés'!$B$5:$B$34),NETWORKDAYS.INTL(D9,$E$5,1,'Jours fériés'!$B$5:$B$34)-1)))</f>
        <v>5</v>
      </c>
      <c r="H9" s="13">
        <f t="shared" ca="1" si="0"/>
        <v>0</v>
      </c>
      <c r="I9" s="14" t="s">
        <v>18</v>
      </c>
      <c r="J9" s="13">
        <f t="shared" si="1"/>
        <v>6</v>
      </c>
      <c r="K9" s="13">
        <f t="shared" ca="1" si="2"/>
        <v>6</v>
      </c>
      <c r="L9" s="13">
        <f t="shared" ca="1" si="3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"/>
      <c r="B10" s="10">
        <v>3</v>
      </c>
      <c r="C10" s="11" t="s">
        <v>19</v>
      </c>
      <c r="D10" s="12">
        <v>43353</v>
      </c>
      <c r="E10" s="12">
        <v>43361</v>
      </c>
      <c r="F10" s="13">
        <f>IF(OR(D10="",E10=""),"",NETWORKDAYS.INTL(D10,E10,1,'Jours fériés'!$B$5:$B$34))</f>
        <v>7</v>
      </c>
      <c r="G10" s="13">
        <f ca="1">IF(OR(D10="",E10=""),"",IF(D10&gt;=$E$5,0,IF($E$5&gt;E10,NETWORKDAYS.INTL(D10,E10,1,'Jours fériés'!$B$5:$B$34),NETWORKDAYS.INTL(D10,$E$5,1,'Jours fériés'!$B$5:$B$34)-1)))</f>
        <v>7</v>
      </c>
      <c r="H10" s="13">
        <f t="shared" ca="1" si="0"/>
        <v>0</v>
      </c>
      <c r="I10" s="14" t="s">
        <v>20</v>
      </c>
      <c r="J10" s="13">
        <f t="shared" si="1"/>
        <v>8</v>
      </c>
      <c r="K10" s="13">
        <f t="shared" ca="1" si="2"/>
        <v>8</v>
      </c>
      <c r="L10" s="13">
        <f t="shared" ca="1" si="3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/>
      <c r="B11" s="10">
        <v>4</v>
      </c>
      <c r="C11" s="11" t="s">
        <v>21</v>
      </c>
      <c r="D11" s="12">
        <v>43362</v>
      </c>
      <c r="E11" s="12">
        <v>43363</v>
      </c>
      <c r="F11" s="13">
        <f>IF(OR(D11="",E11=""),"",NETWORKDAYS.INTL(D11,E11,1,'Jours fériés'!$B$5:$B$34))</f>
        <v>2</v>
      </c>
      <c r="G11" s="13">
        <f ca="1">IF(OR(D11="",E11=""),"",IF(D11&gt;=$E$5,0,IF($E$5&gt;E11,NETWORKDAYS.INTL(D11,E11,1,'Jours fériés'!$B$5:$B$34),NETWORKDAYS.INTL(D11,$E$5,1,'Jours fériés'!$B$5:$B$34)-1)))</f>
        <v>2</v>
      </c>
      <c r="H11" s="13">
        <f t="shared" ca="1" si="0"/>
        <v>0</v>
      </c>
      <c r="I11" s="14" t="s">
        <v>20</v>
      </c>
      <c r="J11" s="13">
        <f t="shared" si="1"/>
        <v>1</v>
      </c>
      <c r="K11" s="13">
        <f t="shared" ca="1" si="2"/>
        <v>1</v>
      </c>
      <c r="L11" s="13">
        <f t="shared" ca="1" si="3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10">
        <v>5</v>
      </c>
      <c r="C12" s="11" t="s">
        <v>22</v>
      </c>
      <c r="D12" s="12">
        <v>43364</v>
      </c>
      <c r="E12" s="12">
        <v>43370</v>
      </c>
      <c r="F12" s="13">
        <f>IF(OR(D12="",E12=""),"",NETWORKDAYS.INTL(D12,E12,1,'Jours fériés'!$B$5:$B$34))</f>
        <v>5</v>
      </c>
      <c r="G12" s="13">
        <f ca="1">IF(OR(D12="",E12=""),"",IF(D12&gt;=$E$5,0,IF($E$5&gt;E12,NETWORKDAYS.INTL(D12,E12,1,'Jours fériés'!$B$5:$B$34),NETWORKDAYS.INTL(D12,$E$5,1,'Jours fériés'!$B$5:$B$34)-1)))</f>
        <v>5</v>
      </c>
      <c r="H12" s="13">
        <f t="shared" ca="1" si="0"/>
        <v>0</v>
      </c>
      <c r="I12" s="14" t="s">
        <v>20</v>
      </c>
      <c r="J12" s="13">
        <f t="shared" si="1"/>
        <v>6</v>
      </c>
      <c r="K12" s="13">
        <f t="shared" ca="1" si="2"/>
        <v>6</v>
      </c>
      <c r="L12" s="13">
        <f t="shared" ca="1" si="3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/>
      <c r="B13" s="10">
        <v>6</v>
      </c>
      <c r="C13" s="11" t="s">
        <v>23</v>
      </c>
      <c r="D13" s="12"/>
      <c r="E13" s="12"/>
      <c r="F13" s="13" t="str">
        <f>IF(OR(D13="",E13=""),"",NETWORKDAYS.INTL(D13,E13,1,'Jours fériés'!$B$5:$B$34))</f>
        <v/>
      </c>
      <c r="G13" s="13" t="str">
        <f>IF(OR(D13="",E13=""),"",IF(D13&gt;=$E$5,0,IF($E$5&gt;E13,NETWORKDAYS.INTL(D13,E13,1,'Jours fériés'!$B$5:$B$34),NETWORKDAYS.INTL(D13,$E$5,1,'Jours fériés'!$B$5:$B$34)-1)))</f>
        <v/>
      </c>
      <c r="H13" s="13" t="str">
        <f t="shared" si="0"/>
        <v/>
      </c>
      <c r="I13" s="14"/>
      <c r="J13" s="13" t="str">
        <f t="shared" si="1"/>
        <v/>
      </c>
      <c r="K13" s="13" t="str">
        <f t="shared" si="2"/>
        <v/>
      </c>
      <c r="L13" s="13" t="str">
        <f t="shared" si="3"/>
        <v/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10">
        <v>7</v>
      </c>
      <c r="C14" s="11" t="s">
        <v>24</v>
      </c>
      <c r="D14" s="12"/>
      <c r="E14" s="12"/>
      <c r="F14" s="13" t="str">
        <f>IF(OR(D14="",E14=""),"",NETWORKDAYS.INTL(D14,E14,1,'Jours fériés'!$B$5:$B$34))</f>
        <v/>
      </c>
      <c r="G14" s="13" t="str">
        <f>IF(OR(D14="",E14=""),"",IF(D14&gt;=$E$5,0,IF($E$5&gt;E14,NETWORKDAYS.INTL(D14,E14,1,'Jours fériés'!$B$5:$B$34),NETWORKDAYS.INTL(D14,$E$5,1,'Jours fériés'!$B$5:$B$34)-1)))</f>
        <v/>
      </c>
      <c r="H14" s="13" t="str">
        <f t="shared" si="0"/>
        <v/>
      </c>
      <c r="I14" s="14"/>
      <c r="J14" s="13" t="str">
        <f t="shared" si="1"/>
        <v/>
      </c>
      <c r="K14" s="13" t="str">
        <f t="shared" si="2"/>
        <v/>
      </c>
      <c r="L14" s="13" t="str">
        <f t="shared" si="3"/>
        <v/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/>
      <c r="B15" s="10">
        <v>8</v>
      </c>
      <c r="C15" s="11" t="s">
        <v>25</v>
      </c>
      <c r="D15" s="12"/>
      <c r="E15" s="12"/>
      <c r="F15" s="13" t="str">
        <f>IF(OR(D15="",E15=""),"",NETWORKDAYS.INTL(D15,E15,1,'Jours fériés'!$B$5:$B$34))</f>
        <v/>
      </c>
      <c r="G15" s="13" t="str">
        <f>IF(OR(D15="",E15=""),"",IF(D15&gt;=$E$5,0,IF($E$5&gt;E15,NETWORKDAYS.INTL(D15,E15,1,'Jours fériés'!$B$5:$B$34),NETWORKDAYS.INTL(D15,$E$5,1,'Jours fériés'!$B$5:$B$34)-1)))</f>
        <v/>
      </c>
      <c r="H15" s="13" t="str">
        <f t="shared" si="0"/>
        <v/>
      </c>
      <c r="I15" s="14"/>
      <c r="J15" s="13" t="str">
        <f t="shared" si="1"/>
        <v/>
      </c>
      <c r="K15" s="13" t="str">
        <f t="shared" si="2"/>
        <v/>
      </c>
      <c r="L15" s="13" t="str">
        <f t="shared" si="3"/>
        <v/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"/>
      <c r="B16" s="10">
        <v>9</v>
      </c>
      <c r="C16" s="11" t="s">
        <v>26</v>
      </c>
      <c r="D16" s="12"/>
      <c r="E16" s="12"/>
      <c r="F16" s="13" t="str">
        <f>IF(OR(D16="",E16=""),"",NETWORKDAYS.INTL(D16,E16,1,'Jours fériés'!$B$5:$B$34))</f>
        <v/>
      </c>
      <c r="G16" s="13" t="str">
        <f>IF(OR(D16="",E16=""),"",IF(D16&gt;=$E$5,0,IF($E$5&gt;E16,NETWORKDAYS.INTL(D16,E16,1,'Jours fériés'!$B$5:$B$34),NETWORKDAYS.INTL(D16,$E$5,1,'Jours fériés'!$B$5:$B$34)-1)))</f>
        <v/>
      </c>
      <c r="H16" s="13" t="str">
        <f t="shared" si="0"/>
        <v/>
      </c>
      <c r="I16" s="14"/>
      <c r="J16" s="13" t="str">
        <f t="shared" si="1"/>
        <v/>
      </c>
      <c r="K16" s="13" t="str">
        <f t="shared" si="2"/>
        <v/>
      </c>
      <c r="L16" s="13" t="str">
        <f t="shared" si="3"/>
        <v/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"/>
      <c r="B17" s="10">
        <v>10</v>
      </c>
      <c r="C17" s="11" t="s">
        <v>27</v>
      </c>
      <c r="D17" s="12"/>
      <c r="E17" s="12"/>
      <c r="F17" s="13" t="str">
        <f>IF(OR(D17="",E17=""),"",NETWORKDAYS.INTL(D17,E17,1,'Jours fériés'!$B$5:$B$34))</f>
        <v/>
      </c>
      <c r="G17" s="13" t="str">
        <f>IF(OR(D17="",E17=""),"",IF(D17&gt;=$E$5,0,IF($E$5&gt;E17,NETWORKDAYS.INTL(D17,E17,1,'Jours fériés'!$B$5:$B$34),NETWORKDAYS.INTL(D17,$E$5,1,'Jours fériés'!$B$5:$B$34)-1)))</f>
        <v/>
      </c>
      <c r="H17" s="13" t="str">
        <f t="shared" si="0"/>
        <v/>
      </c>
      <c r="I17" s="14"/>
      <c r="J17" s="13" t="str">
        <f t="shared" si="1"/>
        <v/>
      </c>
      <c r="K17" s="13" t="str">
        <f t="shared" si="2"/>
        <v/>
      </c>
      <c r="L17" s="13" t="str">
        <f t="shared" si="3"/>
        <v/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/>
      <c r="B18" s="10">
        <v>11</v>
      </c>
      <c r="C18" s="11" t="s">
        <v>28</v>
      </c>
      <c r="D18" s="12"/>
      <c r="E18" s="12"/>
      <c r="F18" s="13" t="str">
        <f>IF(OR(D18="",E18=""),"",NETWORKDAYS.INTL(D18,E18,1,'Jours fériés'!$B$5:$B$34))</f>
        <v/>
      </c>
      <c r="G18" s="13" t="str">
        <f>IF(OR(D18="",E18=""),"",IF(D18&gt;=$E$5,0,IF($E$5&gt;E18,NETWORKDAYS.INTL(D18,E18,1,'Jours fériés'!$B$5:$B$34),NETWORKDAYS.INTL(D18,$E$5,1,'Jours fériés'!$B$5:$B$34)-1)))</f>
        <v/>
      </c>
      <c r="H18" s="13" t="str">
        <f t="shared" si="0"/>
        <v/>
      </c>
      <c r="I18" s="14"/>
      <c r="J18" s="13" t="str">
        <f t="shared" si="1"/>
        <v/>
      </c>
      <c r="K18" s="13" t="str">
        <f t="shared" si="2"/>
        <v/>
      </c>
      <c r="L18" s="13" t="str">
        <f t="shared" si="3"/>
        <v/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10">
        <v>12</v>
      </c>
      <c r="C19" s="11" t="s">
        <v>29</v>
      </c>
      <c r="D19" s="12"/>
      <c r="E19" s="12"/>
      <c r="F19" s="13" t="str">
        <f>IF(OR(D19="",E19=""),"",NETWORKDAYS.INTL(D19,E19,1,'Jours fériés'!$B$5:$B$34))</f>
        <v/>
      </c>
      <c r="G19" s="13" t="str">
        <f>IF(OR(D19="",E19=""),"",IF(D19&gt;=$E$5,0,IF($E$5&gt;E19,NETWORKDAYS.INTL(D19,E19,1,'Jours fériés'!$B$5:$B$34),NETWORKDAYS.INTL(D19,$E$5,1,'Jours fériés'!$B$5:$B$34)-1)))</f>
        <v/>
      </c>
      <c r="H19" s="13" t="str">
        <f t="shared" si="0"/>
        <v/>
      </c>
      <c r="I19" s="14"/>
      <c r="J19" s="13" t="str">
        <f t="shared" si="1"/>
        <v/>
      </c>
      <c r="K19" s="13" t="str">
        <f t="shared" si="2"/>
        <v/>
      </c>
      <c r="L19" s="13" t="str">
        <f t="shared" si="3"/>
        <v/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/>
      <c r="B20" s="10">
        <v>13</v>
      </c>
      <c r="C20" s="11" t="s">
        <v>30</v>
      </c>
      <c r="D20" s="12"/>
      <c r="E20" s="12"/>
      <c r="F20" s="13" t="str">
        <f>IF(OR(D20="",E20=""),"",NETWORKDAYS.INTL(D20,E20,1,'Jours fériés'!$B$5:$B$34))</f>
        <v/>
      </c>
      <c r="G20" s="13" t="str">
        <f>IF(OR(D20="",E20=""),"",IF(D20&gt;=$E$5,0,IF($E$5&gt;E20,NETWORKDAYS.INTL(D20,E20,1,'Jours fériés'!$B$5:$B$34),NETWORKDAYS.INTL(D20,$E$5,1,'Jours fériés'!$B$5:$B$34)-1)))</f>
        <v/>
      </c>
      <c r="H20" s="13" t="str">
        <f t="shared" si="0"/>
        <v/>
      </c>
      <c r="I20" s="14"/>
      <c r="J20" s="13" t="str">
        <f t="shared" si="1"/>
        <v/>
      </c>
      <c r="K20" s="13" t="str">
        <f t="shared" si="2"/>
        <v/>
      </c>
      <c r="L20" s="13" t="str">
        <f t="shared" si="3"/>
        <v/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10">
        <v>14</v>
      </c>
      <c r="C21" s="11" t="s">
        <v>31</v>
      </c>
      <c r="D21" s="12"/>
      <c r="E21" s="12"/>
      <c r="F21" s="13" t="str">
        <f>IF(OR(D21="",E21=""),"",NETWORKDAYS.INTL(D21,E21,1,'Jours fériés'!$B$5:$B$34))</f>
        <v/>
      </c>
      <c r="G21" s="13" t="str">
        <f>IF(OR(D21="",E21=""),"",IF(D21&gt;=$E$5,0,IF($E$5&gt;E21,NETWORKDAYS.INTL(D21,E21,1,'Jours fériés'!$B$5:$B$34),NETWORKDAYS.INTL(D21,$E$5,1,'Jours fériés'!$B$5:$B$34)-1)))</f>
        <v/>
      </c>
      <c r="H21" s="13" t="str">
        <f t="shared" si="0"/>
        <v/>
      </c>
      <c r="I21" s="14"/>
      <c r="J21" s="13" t="str">
        <f t="shared" si="1"/>
        <v/>
      </c>
      <c r="K21" s="13" t="str">
        <f t="shared" si="2"/>
        <v/>
      </c>
      <c r="L21" s="13" t="str">
        <f t="shared" si="3"/>
        <v/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/>
      <c r="B22" s="10">
        <v>15</v>
      </c>
      <c r="C22" s="11" t="s">
        <v>32</v>
      </c>
      <c r="D22" s="12"/>
      <c r="E22" s="12"/>
      <c r="F22" s="13" t="str">
        <f>IF(OR(D22="",E22=""),"",NETWORKDAYS.INTL(D22,E22,1,'Jours fériés'!$B$5:$B$34))</f>
        <v/>
      </c>
      <c r="G22" s="13" t="str">
        <f>IF(OR(D22="",E22=""),"",IF(D22&gt;=$E$5,0,IF($E$5&gt;E22,NETWORKDAYS.INTL(D22,E22,1,'Jours fériés'!$B$5:$B$34),NETWORKDAYS.INTL(D22,$E$5,1,'Jours fériés'!$B$5:$B$34)-1)))</f>
        <v/>
      </c>
      <c r="H22" s="13" t="str">
        <f t="shared" si="0"/>
        <v/>
      </c>
      <c r="I22" s="14"/>
      <c r="J22" s="13" t="str">
        <f t="shared" si="1"/>
        <v/>
      </c>
      <c r="K22" s="13" t="str">
        <f t="shared" si="2"/>
        <v/>
      </c>
      <c r="L22" s="13" t="str">
        <f t="shared" si="3"/>
        <v/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10">
        <v>16</v>
      </c>
      <c r="C23" s="11" t="s">
        <v>33</v>
      </c>
      <c r="D23" s="12"/>
      <c r="E23" s="12"/>
      <c r="F23" s="13" t="str">
        <f>IF(OR(D23="",E23=""),"",NETWORKDAYS.INTL(D23,E23,1,'Jours fériés'!$B$5:$B$34))</f>
        <v/>
      </c>
      <c r="G23" s="13" t="str">
        <f>IF(OR(D23="",E23=""),"",IF(D23&gt;=$E$5,0,IF($E$5&gt;E23,NETWORKDAYS.INTL(D23,E23,1,'Jours fériés'!$B$5:$B$34),NETWORKDAYS.INTL(D23,$E$5,1,'Jours fériés'!$B$5:$B$34)-1)))</f>
        <v/>
      </c>
      <c r="H23" s="13" t="str">
        <f t="shared" si="0"/>
        <v/>
      </c>
      <c r="I23" s="14"/>
      <c r="J23" s="13" t="str">
        <f t="shared" si="1"/>
        <v/>
      </c>
      <c r="K23" s="13" t="str">
        <f t="shared" si="2"/>
        <v/>
      </c>
      <c r="L23" s="13" t="str">
        <f t="shared" si="3"/>
        <v/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0">
        <v>17</v>
      </c>
      <c r="C24" s="11" t="s">
        <v>34</v>
      </c>
      <c r="D24" s="12"/>
      <c r="E24" s="12"/>
      <c r="F24" s="13" t="str">
        <f>IF(OR(D24="",E24=""),"",NETWORKDAYS.INTL(D24,E24,1,'Jours fériés'!$B$5:$B$34))</f>
        <v/>
      </c>
      <c r="G24" s="13" t="str">
        <f>IF(OR(D24="",E24=""),"",IF(D24&gt;=$E$5,0,IF($E$5&gt;E24,NETWORKDAYS.INTL(D24,E24,1,'Jours fériés'!$B$5:$B$34),NETWORKDAYS.INTL(D24,$E$5,1,'Jours fériés'!$B$5:$B$34)-1)))</f>
        <v/>
      </c>
      <c r="H24" s="13" t="str">
        <f t="shared" si="0"/>
        <v/>
      </c>
      <c r="I24" s="14"/>
      <c r="J24" s="13" t="str">
        <f t="shared" si="1"/>
        <v/>
      </c>
      <c r="K24" s="13" t="str">
        <f t="shared" si="2"/>
        <v/>
      </c>
      <c r="L24" s="13" t="str">
        <f t="shared" si="3"/>
        <v/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0">
        <v>18</v>
      </c>
      <c r="C25" s="11" t="s">
        <v>35</v>
      </c>
      <c r="D25" s="12"/>
      <c r="E25" s="12"/>
      <c r="F25" s="13" t="str">
        <f>IF(OR(D25="",E25=""),"",NETWORKDAYS.INTL(D25,E25,1,'Jours fériés'!$B$5:$B$34))</f>
        <v/>
      </c>
      <c r="G25" s="13" t="str">
        <f>IF(OR(D25="",E25=""),"",IF(D25&gt;=$E$5,0,IF($E$5&gt;E25,NETWORKDAYS.INTL(D25,E25,1,'Jours fériés'!$B$5:$B$34),NETWORKDAYS.INTL(D25,$E$5,1,'Jours fériés'!$B$5:$B$34)-1)))</f>
        <v/>
      </c>
      <c r="H25" s="13" t="str">
        <f t="shared" si="0"/>
        <v/>
      </c>
      <c r="I25" s="14"/>
      <c r="J25" s="13" t="str">
        <f t="shared" si="1"/>
        <v/>
      </c>
      <c r="K25" s="13" t="str">
        <f t="shared" si="2"/>
        <v/>
      </c>
      <c r="L25" s="13" t="str">
        <f t="shared" si="3"/>
        <v/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10">
        <v>19</v>
      </c>
      <c r="C26" s="11" t="s">
        <v>36</v>
      </c>
      <c r="D26" s="12"/>
      <c r="E26" s="12"/>
      <c r="F26" s="13" t="str">
        <f>IF(OR(D26="",E26=""),"",NETWORKDAYS.INTL(D26,E26,1,'Jours fériés'!$B$5:$B$34))</f>
        <v/>
      </c>
      <c r="G26" s="13" t="str">
        <f>IF(OR(D26="",E26=""),"",IF(D26&gt;=$E$5,0,IF($E$5&gt;E26,NETWORKDAYS.INTL(D26,E26,1,'Jours fériés'!$B$5:$B$34),NETWORKDAYS.INTL(D26,$E$5,1,'Jours fériés'!$B$5:$B$34)-1)))</f>
        <v/>
      </c>
      <c r="H26" s="13" t="str">
        <f t="shared" si="0"/>
        <v/>
      </c>
      <c r="I26" s="14"/>
      <c r="J26" s="13" t="str">
        <f t="shared" si="1"/>
        <v/>
      </c>
      <c r="K26" s="13" t="str">
        <f t="shared" si="2"/>
        <v/>
      </c>
      <c r="L26" s="13" t="str">
        <f t="shared" si="3"/>
        <v/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10">
        <v>20</v>
      </c>
      <c r="C27" s="15" t="s">
        <v>37</v>
      </c>
      <c r="D27" s="12"/>
      <c r="E27" s="12"/>
      <c r="F27" s="13" t="str">
        <f>IF(OR(D27="",E27=""),"",NETWORKDAYS.INTL(D27,E27,1,'Jours fériés'!$B$5:$B$34))</f>
        <v/>
      </c>
      <c r="G27" s="13" t="str">
        <f>IF(OR(D27="",E27=""),"",IF(D27&gt;=$E$5,0,IF($E$5&gt;E27,NETWORKDAYS.INTL(D27,E27,1,'Jours fériés'!$B$5:$B$34),NETWORKDAYS.INTL(D27,$E$5,1,'Jours fériés'!$B$5:$B$34)-1)))</f>
        <v/>
      </c>
      <c r="H27" s="13" t="str">
        <f t="shared" si="0"/>
        <v/>
      </c>
      <c r="I27" s="14"/>
      <c r="J27" s="13" t="str">
        <f t="shared" si="1"/>
        <v/>
      </c>
      <c r="K27" s="13" t="str">
        <f t="shared" si="2"/>
        <v/>
      </c>
      <c r="L27" s="13" t="str">
        <f t="shared" si="3"/>
        <v/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3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3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3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3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3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.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.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.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.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.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.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.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.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.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.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.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.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.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.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.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.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.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.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.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.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.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.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.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.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.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.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.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.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.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.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.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.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.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.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.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.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.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.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.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.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.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.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.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.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.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.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.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.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.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.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.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.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.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.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.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.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.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.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.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.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.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.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.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.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.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.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.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.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.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.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.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.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.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3.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3.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3.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3.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3.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3.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3.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3.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3.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3.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3.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3.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2">
    <mergeCell ref="N5:O5"/>
    <mergeCell ref="D2:E3"/>
  </mergeCells>
  <conditionalFormatting sqref="B8:B27">
    <cfRule type="expression" dxfId="0" priority="1">
      <formula>$C8=""</formula>
    </cfRule>
  </conditionalFormatting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4.453125" defaultRowHeight="15" customHeight="1"/>
  <cols>
    <col min="1" max="1" width="10.7265625" customWidth="1"/>
    <col min="2" max="2" width="4.453125" customWidth="1"/>
    <col min="3" max="8" width="10.7265625" customWidth="1"/>
    <col min="9" max="9" width="6" customWidth="1"/>
    <col min="10" max="10" width="4.453125" customWidth="1"/>
    <col min="11" max="26" width="10.7265625" customWidth="1"/>
  </cols>
  <sheetData>
    <row r="1" spans="1:26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3.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3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5" customHeight="1">
      <c r="A6" s="16"/>
      <c r="B6" s="17"/>
      <c r="C6" s="18" t="s">
        <v>38</v>
      </c>
      <c r="D6" s="17"/>
      <c r="E6" s="17"/>
      <c r="F6" s="17"/>
      <c r="G6" s="17"/>
      <c r="H6" s="17"/>
      <c r="I6" s="17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3.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3.5" customHeight="1">
      <c r="A8" s="16"/>
      <c r="B8" s="17"/>
      <c r="C8" s="17" t="s">
        <v>39</v>
      </c>
      <c r="D8" s="17"/>
      <c r="E8" s="17"/>
      <c r="F8" s="17"/>
      <c r="G8" s="17"/>
      <c r="H8" s="17"/>
      <c r="I8" s="17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3.5" customHeight="1">
      <c r="A10" s="16"/>
      <c r="B10" s="17"/>
      <c r="C10" s="17" t="s">
        <v>40</v>
      </c>
      <c r="D10" s="17"/>
      <c r="E10" s="17"/>
      <c r="F10" s="17"/>
      <c r="G10" s="17"/>
      <c r="H10" s="17"/>
      <c r="I10" s="17"/>
      <c r="J10" s="1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3.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3.5" customHeight="1">
      <c r="A12" s="16"/>
      <c r="B12" s="17"/>
      <c r="C12" s="17" t="s">
        <v>41</v>
      </c>
      <c r="D12" s="17"/>
      <c r="E12" s="17"/>
      <c r="F12" s="17"/>
      <c r="G12" s="17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3.5" customHeight="1">
      <c r="A13" s="16"/>
      <c r="B13" s="17"/>
      <c r="C13" s="19" t="s">
        <v>42</v>
      </c>
      <c r="D13" s="17"/>
      <c r="E13" s="17"/>
      <c r="F13" s="17"/>
      <c r="G13" s="17"/>
      <c r="H13" s="17"/>
      <c r="I13" s="17"/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3.5" customHeight="1">
      <c r="A14" s="16"/>
      <c r="B14" s="17"/>
      <c r="C14" s="19" t="s">
        <v>43</v>
      </c>
      <c r="D14" s="17"/>
      <c r="E14" s="17"/>
      <c r="F14" s="17"/>
      <c r="G14" s="17"/>
      <c r="H14" s="17"/>
      <c r="I14" s="17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3.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3.5" customHeight="1">
      <c r="A16" s="16"/>
      <c r="B16" s="17"/>
      <c r="C16" s="17" t="s">
        <v>44</v>
      </c>
      <c r="D16" s="17"/>
      <c r="E16" s="17"/>
      <c r="F16" s="17"/>
      <c r="G16" s="17"/>
      <c r="H16" s="17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3.5" customHeight="1">
      <c r="A17" s="16"/>
      <c r="B17" s="17"/>
      <c r="C17" s="19" t="s">
        <v>45</v>
      </c>
      <c r="D17" s="17"/>
      <c r="E17" s="17"/>
      <c r="F17" s="17"/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3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3.5" customHeight="1">
      <c r="A19" s="16"/>
      <c r="B19" s="17"/>
      <c r="C19" s="17" t="s">
        <v>46</v>
      </c>
      <c r="D19" s="17"/>
      <c r="E19" s="17"/>
      <c r="F19" s="17"/>
      <c r="G19" s="17"/>
      <c r="H19" s="17"/>
      <c r="I19" s="17"/>
      <c r="J19" s="1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3.5" customHeight="1">
      <c r="A20" s="16"/>
      <c r="B20" s="17"/>
      <c r="C20" s="19" t="s">
        <v>47</v>
      </c>
      <c r="D20" s="17"/>
      <c r="E20" s="17"/>
      <c r="F20" s="17"/>
      <c r="G20" s="17"/>
      <c r="H20" s="17"/>
      <c r="I20" s="17"/>
      <c r="J20" s="17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3.5" customHeight="1">
      <c r="A21" s="16"/>
      <c r="B21" s="17"/>
      <c r="C21" s="19" t="s">
        <v>48</v>
      </c>
      <c r="D21" s="17"/>
      <c r="E21" s="17"/>
      <c r="F21" s="17"/>
      <c r="G21" s="17"/>
      <c r="H21" s="17"/>
      <c r="I21" s="17"/>
      <c r="J21" s="1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3.5" customHeight="1">
      <c r="A22" s="16"/>
      <c r="B22" s="17"/>
      <c r="C22" s="19" t="s">
        <v>49</v>
      </c>
      <c r="D22" s="17"/>
      <c r="E22" s="17"/>
      <c r="F22" s="17"/>
      <c r="G22" s="17"/>
      <c r="H22" s="17"/>
      <c r="I22" s="17"/>
      <c r="J22" s="17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3.5" customHeight="1">
      <c r="A23" s="16"/>
      <c r="B23" s="17"/>
      <c r="C23" s="19" t="s">
        <v>50</v>
      </c>
      <c r="D23" s="17"/>
      <c r="E23" s="17"/>
      <c r="F23" s="17"/>
      <c r="G23" s="17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3.5" customHeight="1">
      <c r="A24" s="16"/>
      <c r="B24" s="17"/>
      <c r="C24" s="19" t="s">
        <v>51</v>
      </c>
      <c r="D24" s="17"/>
      <c r="E24" s="17"/>
      <c r="F24" s="17"/>
      <c r="G24" s="17"/>
      <c r="H24" s="17"/>
      <c r="I24" s="17"/>
      <c r="J24" s="1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3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3.5" customHeight="1">
      <c r="A26" s="16"/>
      <c r="B26" s="17"/>
      <c r="C26" s="17" t="s">
        <v>52</v>
      </c>
      <c r="D26" s="17"/>
      <c r="E26" s="17"/>
      <c r="F26" s="17"/>
      <c r="G26" s="17"/>
      <c r="H26" s="17"/>
      <c r="I26" s="17"/>
      <c r="J26" s="1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3.5" customHeight="1">
      <c r="A27" s="16"/>
      <c r="B27" s="17"/>
      <c r="C27" s="19" t="s">
        <v>53</v>
      </c>
      <c r="D27" s="17"/>
      <c r="E27" s="17"/>
      <c r="F27" s="17"/>
      <c r="G27" s="17"/>
      <c r="H27" s="17"/>
      <c r="I27" s="17"/>
      <c r="J27" s="1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3.5" customHeight="1">
      <c r="A28" s="16"/>
      <c r="B28" s="17"/>
      <c r="C28" s="19" t="s">
        <v>54</v>
      </c>
      <c r="D28" s="17"/>
      <c r="E28" s="17"/>
      <c r="F28" s="17"/>
      <c r="G28" s="17"/>
      <c r="H28" s="17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3.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3.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3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3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3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3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3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3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3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3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.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.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.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.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.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.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.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.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.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.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.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.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.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.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.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.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.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.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.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.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.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.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.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.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.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.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.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.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.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.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.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.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.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.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.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.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.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.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.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.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.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.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.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.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.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.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.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.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.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.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.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.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.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.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.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.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.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.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.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.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.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.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.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.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.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.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.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.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.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.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.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.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.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3.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3.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3.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3.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3.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3.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3.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3.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3.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3.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3.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3.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4.453125" defaultRowHeight="15" customHeight="1"/>
  <cols>
    <col min="1" max="1" width="10.7265625" customWidth="1"/>
    <col min="2" max="2" width="20.26953125" customWidth="1"/>
    <col min="3" max="26" width="10.7265625" customWidth="1"/>
  </cols>
  <sheetData>
    <row r="1" spans="1:26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0" customHeight="1">
      <c r="A4" s="16"/>
      <c r="B4" s="20" t="s">
        <v>55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3.5" customHeight="1">
      <c r="A5" s="16"/>
      <c r="B5" s="21">
        <v>44562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5" customHeight="1">
      <c r="A6" s="16"/>
      <c r="B6" s="21">
        <v>44669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3.5" customHeight="1">
      <c r="A7" s="16"/>
      <c r="B7" s="21">
        <v>44682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3.5" customHeight="1">
      <c r="A8" s="16"/>
      <c r="B8" s="21">
        <v>44689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3.5" customHeight="1">
      <c r="A9" s="16"/>
      <c r="B9" s="21">
        <v>44707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3.5" customHeight="1">
      <c r="A10" s="16"/>
      <c r="B10" s="21">
        <v>44718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3.5" customHeight="1">
      <c r="A11" s="16"/>
      <c r="B11" s="21">
        <v>44756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3.5" customHeight="1">
      <c r="A12" s="16"/>
      <c r="B12" s="21">
        <v>44788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3.5" customHeight="1">
      <c r="A13" s="16"/>
      <c r="B13" s="21">
        <v>44866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3.5" customHeight="1">
      <c r="A14" s="16"/>
      <c r="B14" s="21">
        <v>44876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3.5" customHeight="1">
      <c r="A15" s="16"/>
      <c r="B15" s="21">
        <v>44920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3.5" customHeight="1">
      <c r="A16" s="16"/>
      <c r="B16" s="21">
        <v>44927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3.5" customHeight="1">
      <c r="A17" s="16"/>
      <c r="B17" s="21">
        <v>45026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3.5" customHeight="1">
      <c r="A18" s="16"/>
      <c r="B18" s="21">
        <v>45047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3.5" customHeight="1">
      <c r="A19" s="16"/>
      <c r="B19" s="21">
        <v>45054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3.5" customHeight="1">
      <c r="A20" s="16"/>
      <c r="B20" s="21">
        <v>45064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3.5" customHeight="1">
      <c r="A21" s="16"/>
      <c r="B21" s="21">
        <v>45075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3.5" customHeight="1">
      <c r="A22" s="16"/>
      <c r="B22" s="21">
        <v>45121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3.5" customHeight="1">
      <c r="A23" s="16"/>
      <c r="B23" s="21">
        <v>45153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3.5" customHeight="1">
      <c r="A24" s="16"/>
      <c r="B24" s="21">
        <v>45231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3.5" customHeight="1">
      <c r="A25" s="16"/>
      <c r="B25" s="21">
        <v>45241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3.5" customHeight="1">
      <c r="A26" s="16"/>
      <c r="B26" s="21">
        <v>45224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3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3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3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3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3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3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3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3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3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3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3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3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.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.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.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.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.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.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.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.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.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.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.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.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.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.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.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.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.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.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.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.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.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.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.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.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.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.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.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.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.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.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.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.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.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.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.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.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.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.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.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.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.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.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.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.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.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.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.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.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.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.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.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.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.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.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.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.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.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.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.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.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.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.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.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.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.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.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.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.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.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.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.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.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.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3.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3.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3.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3.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3.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3.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3.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3.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3.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3.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3.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3.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Diagramme de Gantt</vt:lpstr>
      <vt:lpstr>Mode demploi</vt:lpstr>
      <vt:lpstr>Jours fériés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Justine Gavriloff</cp:lastModifiedBy>
  <dcterms:created xsi:type="dcterms:W3CDTF">2018-09-04T11:19:38Z</dcterms:created>
  <dcterms:modified xsi:type="dcterms:W3CDTF">2022-05-10T13:29:19Z</dcterms:modified>
</cp:coreProperties>
</file>